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Farmer\Desktop\Annual Items\Debt Report\"/>
    </mc:Choice>
  </mc:AlternateContent>
  <bookViews>
    <workbookView xWindow="0" yWindow="0" windowWidth="28800" windowHeight="12300" tabRatio="685" firstSheet="1" activeTab="2"/>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62913"/>
</workbook>
</file>

<file path=xl/calcChain.xml><?xml version="1.0" encoding="utf-8"?>
<calcChain xmlns="http://schemas.openxmlformats.org/spreadsheetml/2006/main">
  <c r="C24" i="3" l="1"/>
  <c r="D24" i="3"/>
  <c r="E24" i="3"/>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19" i="3"/>
  <c r="J17" i="3"/>
  <c r="J15" i="3"/>
  <c r="J14" i="3"/>
  <c r="J13" i="3"/>
  <c r="J12" i="3"/>
  <c r="J11" i="3"/>
  <c r="J10" i="3"/>
  <c r="B4" i="3"/>
  <c r="B3" i="3"/>
  <c r="C3" i="2" l="1"/>
  <c r="C4" i="2" s="1"/>
  <c r="C5" i="2" s="1"/>
  <c r="C6" i="2" s="1"/>
</calcChain>
</file>

<file path=xl/sharedStrings.xml><?xml version="1.0" encoding="utf-8"?>
<sst xmlns="http://schemas.openxmlformats.org/spreadsheetml/2006/main" count="470" uniqueCount="322">
  <si>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</si>
  <si>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</si>
  <si>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</si>
  <si>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</si>
  <si>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</si>
  <si>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</si>
  <si>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</si>
  <si>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</si>
  <si>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</si>
  <si>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</si>
  <si>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</si>
  <si>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</si>
  <si>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</si>
  <si>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</si>
  <si>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</si>
  <si>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</si>
  <si>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</si>
  <si>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</si>
  <si>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</si>
  <si>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</si>
  <si>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</si>
  <si>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</si>
  <si>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</si>
  <si>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</si>
  <si>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</si>
  <si>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</si>
  <si>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</si>
  <si>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</si>
  <si>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</si>
  <si>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</si>
  <si>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</si>
  <si>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</si>
  <si>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</si>
  <si>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</si>
  <si>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</si>
  <si>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</si>
  <si>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</si>
  <si>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</si>
  <si>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</si>
  <si>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</si>
  <si>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</si>
  <si>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</si>
  <si>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</si>
  <si>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</si>
  <si>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</si>
  <si>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</si>
  <si>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</si>
  <si>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</si>
  <si>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</si>
  <si>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</si>
  <si>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</si>
  <si>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</si>
  <si>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</si>
  <si>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</si>
  <si>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</si>
  <si>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</si>
  <si>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</si>
  <si>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</si>
  <si>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</si>
  <si>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</si>
  <si>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</si>
  <si>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</si>
  <si>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</si>
  <si>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</si>
  <si>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</si>
  <si>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</si>
  <si>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</si>
  <si>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</si>
  <si>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</si>
  <si>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</si>
  <si>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</si>
  <si>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</si>
  <si>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</si>
  <si>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</si>
  <si>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</si>
  <si>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</si>
  <si>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</si>
  <si>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</si>
  <si>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</si>
  <si>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</si>
  <si>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</si>
  <si>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</si>
  <si>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</si>
  <si>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</si>
  <si>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</si>
  <si>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</si>
  <si>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</si>
  <si>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</si>
  <si>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</si>
  <si>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</si>
  <si>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</si>
  <si>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</si>
  <si>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</si>
  <si>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</si>
  <si>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</si>
  <si>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</si>
  <si>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</si>
  <si>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</si>
  <si>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</si>
  <si>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</si>
  <si>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</si>
  <si>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</si>
  <si>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</si>
  <si>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</si>
  <si>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</si>
  <si>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</si>
  <si>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</si>
  <si>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</si>
  <si>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</si>
  <si>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</si>
  <si>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</si>
  <si>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</si>
  <si>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</si>
  <si>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</si>
  <si>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</si>
  <si>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</si>
  <si>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</si>
  <si>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</si>
  <si>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</si>
  <si>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</si>
  <si>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</si>
  <si>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</si>
  <si>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</si>
  <si>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</si>
  <si>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</si>
  <si>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</si>
  <si>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</si>
  <si>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</si>
  <si>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</si>
  <si>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</si>
  <si>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</si>
  <si>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</si>
  <si>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</si>
  <si>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</si>
  <si>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</si>
  <si>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</si>
  <si>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</si>
  <si>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</si>
  <si>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</si>
  <si>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</si>
  <si>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</si>
  <si>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</si>
  <si>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</si>
  <si>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</si>
  <si>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</si>
  <si>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</si>
  <si>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</si>
  <si>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</si>
  <si>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</si>
  <si>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</si>
  <si>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</si>
  <si>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</si>
  <si>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</si>
  <si>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</si>
  <si>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</si>
  <si>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</si>
  <si>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</si>
  <si>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</si>
  <si>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</si>
  <si>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</si>
  <si>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</si>
  <si>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</si>
  <si>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</si>
  <si>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</si>
  <si>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</si>
  <si>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</si>
  <si>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</si>
  <si>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</si>
  <si>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</si>
  <si>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</si>
  <si>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</si>
  <si>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</si>
  <si>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</si>
  <si>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</si>
  <si>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</si>
  <si>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</si>
  <si>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</si>
  <si>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</si>
  <si>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</si>
  <si>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</si>
  <si>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</si>
  <si>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</si>
  <si>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</si>
  <si>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</si>
  <si>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</si>
  <si>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</si>
  <si>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</si>
  <si>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</si>
  <si>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</si>
  <si>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</si>
  <si>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</si>
  <si>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</si>
  <si>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</si>
  <si>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</si>
  <si>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</si>
  <si>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</si>
  <si>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</si>
  <si>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</si>
  <si>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</si>
  <si>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</si>
  <si>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</si>
  <si>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</si>
  <si>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</si>
  <si>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</si>
  <si>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</si>
  <si>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</si>
  <si>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</si>
  <si>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</si>
  <si>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</si>
  <si>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</si>
  <si>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</si>
  <si>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</si>
  <si>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</si>
  <si>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</si>
  <si>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</si>
  <si>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</si>
  <si>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</si>
  <si>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</si>
  <si>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</si>
  <si>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</si>
  <si>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</si>
  <si>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</si>
  <si>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</si>
  <si>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</si>
  <si>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</si>
  <si>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</si>
  <si>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</si>
  <si>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</si>
  <si>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</si>
  <si>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</si>
  <si>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</si>
  <si>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</si>
  <si>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</si>
  <si>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</si>
  <si>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</si>
  <si>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</si>
  <si>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</si>
  <si>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</si>
  <si>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</si>
  <si>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</si>
  <si>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</si>
  <si>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</si>
  <si>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</si>
  <si>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</si>
  <si>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</si>
  <si>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</si>
  <si>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</si>
  <si>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</si>
  <si>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</si>
  <si>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</si>
  <si>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</si>
  <si>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</si>
  <si>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</si>
  <si>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</si>
  <si>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</si>
  <si>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</si>
  <si>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</si>
  <si>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</si>
  <si>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</si>
  <si>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</si>
  <si>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</si>
  <si>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</si>
  <si>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</si>
  <si>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</si>
  <si>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</si>
  <si>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</si>
  <si>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</si>
  <si>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</si>
  <si>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</si>
  <si>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</si>
  <si>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</si>
  <si>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</si>
  <si>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</si>
  <si>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</si>
  <si>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</si>
  <si>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</si>
  <si>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</si>
  <si>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</si>
  <si>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</si>
  <si>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</si>
  <si>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</si>
  <si>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</si>
  <si>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</si>
  <si>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</si>
  <si>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</si>
  <si>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</si>
  <si>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</si>
  <si>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</si>
  <si>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</si>
  <si>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</si>
  <si>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</si>
  <si>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</si>
  <si>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</si>
  <si>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</si>
  <si>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</si>
  <si>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</si>
  <si>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</si>
  <si>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</si>
  <si>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</si>
  <si>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Corsicana Independent School District</t>
  </si>
  <si>
    <t>www.cisd.org</t>
  </si>
  <si>
    <t>903-874-7441</t>
  </si>
  <si>
    <t>Brian Farmer</t>
  </si>
  <si>
    <t>Director of Finance</t>
  </si>
  <si>
    <t>bfarmer@cisd.org</t>
  </si>
  <si>
    <t>2200 W 4th Avenue</t>
  </si>
  <si>
    <t>Corsicana</t>
  </si>
  <si>
    <t>Navarro</t>
  </si>
  <si>
    <t>Series 2015 Unlimited Tax Refunding Bond</t>
  </si>
  <si>
    <t>Series 2015 Unlimited Tax School Building Bonds</t>
  </si>
  <si>
    <t>Series 2013 Unlimited Tax Refunding Bonds</t>
  </si>
  <si>
    <t>Series 2012 Unlimited Tax Refunding Bonds</t>
  </si>
  <si>
    <t>Series 2009 Unlimited Tax Refunding Bonds</t>
  </si>
  <si>
    <t>Maintenance Tax Note Series 2016</t>
  </si>
  <si>
    <t>Equipment Lease</t>
  </si>
  <si>
    <t>Baseball Field</t>
  </si>
  <si>
    <t>Vehicles &amp; Equipment</t>
  </si>
  <si>
    <t>Lighting Efficency</t>
  </si>
  <si>
    <t>Refunding</t>
  </si>
  <si>
    <t>New Middle School and Improvements to other Campus</t>
  </si>
  <si>
    <t>Paid</t>
  </si>
  <si>
    <t>Loan- State Energy Conservation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</si>
</sst>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8">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66" fontId="1" fillId="0" borderId="1" xfId="0" applyNumberFormat="1" applyFont="1" applyFill="1" applyBorder="1" applyAlignment="1" applyProtection="1">
      <alignment horizontal="left" vertical="center" wrapText="1"/>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sqref="A1:XFD1048576"/>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zoomScale="85" zoomScaleNormal="85" workbookViewId="0">
      <selection activeCell="B25" sqref="B25"/>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17</v>
      </c>
    </row>
    <row r="6" spans="1:2" x14ac:dyDescent="0.25">
      <c r="A6" s="14" t="s">
        <v>22</v>
      </c>
      <c r="B6" s="77"/>
    </row>
    <row r="7" spans="1:2" x14ac:dyDescent="0.25">
      <c r="A7" s="14" t="s">
        <v>239</v>
      </c>
      <c r="B7" s="76">
        <v>2019</v>
      </c>
    </row>
    <row r="8" spans="1:2" x14ac:dyDescent="0.25">
      <c r="A8" s="14" t="s">
        <v>298</v>
      </c>
      <c r="B8" s="78">
        <v>43344</v>
      </c>
    </row>
    <row r="9" spans="1:2" x14ac:dyDescent="0.25">
      <c r="A9" s="14" t="s">
        <v>14</v>
      </c>
      <c r="B9" s="72">
        <f>IF(ISBLANK(B8),"",DATE(YEAR(B8)+1,MONTH(B8),DAY(B8)-1))</f>
        <v>43708</v>
      </c>
    </row>
    <row r="10" spans="1:2" x14ac:dyDescent="0.25">
      <c r="A10" s="14" t="s">
        <v>21</v>
      </c>
      <c r="B10" s="78" t="s">
        <v>300</v>
      </c>
    </row>
    <row r="11" spans="1:2" x14ac:dyDescent="0.25">
      <c r="A11" s="14" t="s">
        <v>240</v>
      </c>
      <c r="B11" s="79" t="s">
        <v>301</v>
      </c>
    </row>
    <row r="12" spans="1:2" x14ac:dyDescent="0.25">
      <c r="A12" s="14" t="s">
        <v>214</v>
      </c>
      <c r="B12" s="76"/>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302</v>
      </c>
    </row>
    <row r="17" spans="1:2" x14ac:dyDescent="0.25">
      <c r="A17" s="18" t="s">
        <v>243</v>
      </c>
      <c r="B17" s="76" t="s">
        <v>303</v>
      </c>
    </row>
    <row r="18" spans="1:2" x14ac:dyDescent="0.25">
      <c r="A18" s="18" t="s">
        <v>244</v>
      </c>
      <c r="B18" s="79" t="s">
        <v>301</v>
      </c>
    </row>
    <row r="19" spans="1:2" x14ac:dyDescent="0.25">
      <c r="A19" s="18" t="s">
        <v>4</v>
      </c>
      <c r="B19" s="76" t="s">
        <v>304</v>
      </c>
    </row>
    <row r="20" spans="1:2" x14ac:dyDescent="0.25">
      <c r="A20" s="18" t="s">
        <v>245</v>
      </c>
      <c r="B20" s="76" t="s">
        <v>305</v>
      </c>
    </row>
    <row r="21" spans="1:2" x14ac:dyDescent="0.25">
      <c r="A21" s="18" t="s">
        <v>5</v>
      </c>
      <c r="B21" s="76"/>
    </row>
    <row r="22" spans="1:2" x14ac:dyDescent="0.25">
      <c r="A22" s="18" t="s">
        <v>246</v>
      </c>
      <c r="B22" s="76" t="s">
        <v>306</v>
      </c>
    </row>
    <row r="23" spans="1:2" x14ac:dyDescent="0.25">
      <c r="A23" s="18" t="s">
        <v>247</v>
      </c>
      <c r="B23" s="80">
        <v>75110</v>
      </c>
    </row>
    <row r="24" spans="1:2" x14ac:dyDescent="0.25">
      <c r="A24" s="18" t="s">
        <v>248</v>
      </c>
      <c r="B24" s="76" t="s">
        <v>307</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tabSelected="1" zoomScale="85" zoomScaleNormal="85" workbookViewId="0">
      <selection activeCell="A20" sqref="A20"/>
    </sheetView>
  </sheetViews>
  <sheetFormatPr defaultColWidth="0" defaultRowHeight="15.75" zeroHeight="1" x14ac:dyDescent="0.25"/>
  <cols>
    <col min="1" max="1" width="48"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Corsicana Independent School District</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2019</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ht="40.5" customHeight="1" x14ac:dyDescent="0.25">
      <c r="A10" s="81" t="s">
        <v>308</v>
      </c>
      <c r="B10" s="82"/>
      <c r="C10" s="83">
        <v>13985000</v>
      </c>
      <c r="D10" s="83">
        <v>10870000</v>
      </c>
      <c r="E10" s="84">
        <v>13448500</v>
      </c>
      <c r="F10" s="85">
        <v>46798</v>
      </c>
      <c r="G10" s="82" t="s">
        <v>12</v>
      </c>
      <c r="H10" s="84">
        <v>13985000</v>
      </c>
      <c r="I10" s="84">
        <v>13985000</v>
      </c>
      <c r="J10" s="84">
        <f>H10-I10</f>
        <v>0</v>
      </c>
      <c r="K10" s="82" t="s">
        <v>318</v>
      </c>
      <c r="L10" s="82" t="s">
        <v>12</v>
      </c>
      <c r="M10" s="81" t="s">
        <v>47</v>
      </c>
      <c r="N10" s="81" t="s">
        <v>48</v>
      </c>
      <c r="O10" s="82" t="s">
        <v>11</v>
      </c>
      <c r="P10" s="82" t="s">
        <v>11</v>
      </c>
      <c r="Q10" s="82"/>
      <c r="R10" s="86"/>
      <c r="S10" s="86"/>
    </row>
    <row r="11" spans="1:19" s="3" customFormat="1" ht="31.5" customHeight="1" x14ac:dyDescent="0.25">
      <c r="A11" s="86" t="s">
        <v>309</v>
      </c>
      <c r="B11" s="86"/>
      <c r="C11" s="83">
        <v>42165000</v>
      </c>
      <c r="D11" s="83">
        <v>41855000</v>
      </c>
      <c r="E11" s="84">
        <v>83952168.75</v>
      </c>
      <c r="F11" s="87">
        <v>53008</v>
      </c>
      <c r="G11" s="82" t="s">
        <v>12</v>
      </c>
      <c r="H11" s="84">
        <v>49673624</v>
      </c>
      <c r="I11" s="84">
        <v>49673624</v>
      </c>
      <c r="J11" s="84">
        <f t="shared" ref="J11:J61" si="0">H11-I11</f>
        <v>0</v>
      </c>
      <c r="K11" s="88" t="s">
        <v>319</v>
      </c>
      <c r="L11" s="82" t="s">
        <v>12</v>
      </c>
      <c r="M11" s="81" t="s">
        <v>47</v>
      </c>
      <c r="N11" s="81" t="s">
        <v>48</v>
      </c>
      <c r="O11" s="82"/>
      <c r="P11" s="82"/>
      <c r="Q11" s="82"/>
      <c r="R11" s="86"/>
      <c r="S11" s="86"/>
    </row>
    <row r="12" spans="1:19" s="3" customFormat="1" x14ac:dyDescent="0.25">
      <c r="A12" s="86" t="s">
        <v>310</v>
      </c>
      <c r="B12" s="86"/>
      <c r="C12" s="83">
        <v>27700000</v>
      </c>
      <c r="D12" s="83">
        <v>24625000</v>
      </c>
      <c r="E12" s="84">
        <v>35764275</v>
      </c>
      <c r="F12" s="87">
        <v>48990</v>
      </c>
      <c r="G12" s="82" t="s">
        <v>12</v>
      </c>
      <c r="H12" s="84">
        <v>27700000</v>
      </c>
      <c r="I12" s="84">
        <v>27700000</v>
      </c>
      <c r="J12" s="84">
        <f t="shared" si="0"/>
        <v>0</v>
      </c>
      <c r="K12" s="82" t="s">
        <v>318</v>
      </c>
      <c r="L12" s="82" t="s">
        <v>12</v>
      </c>
      <c r="M12" s="81" t="s">
        <v>47</v>
      </c>
      <c r="N12" s="81" t="s">
        <v>48</v>
      </c>
      <c r="O12" s="82"/>
      <c r="P12" s="82"/>
      <c r="Q12" s="82"/>
      <c r="R12" s="86"/>
      <c r="S12" s="86"/>
    </row>
    <row r="13" spans="1:19" s="3" customFormat="1" x14ac:dyDescent="0.25">
      <c r="A13" s="86" t="s">
        <v>311</v>
      </c>
      <c r="B13" s="86"/>
      <c r="C13" s="83">
        <v>8969997</v>
      </c>
      <c r="D13" s="84">
        <v>8735879.6999999993</v>
      </c>
      <c r="E13" s="84">
        <v>10955275</v>
      </c>
      <c r="F13" s="87">
        <v>47529</v>
      </c>
      <c r="G13" s="82" t="s">
        <v>12</v>
      </c>
      <c r="H13" s="84">
        <v>8969997</v>
      </c>
      <c r="I13" s="84">
        <v>8969997</v>
      </c>
      <c r="J13" s="84">
        <f>H13-I13</f>
        <v>0</v>
      </c>
      <c r="K13" s="82" t="s">
        <v>318</v>
      </c>
      <c r="L13" s="82" t="s">
        <v>12</v>
      </c>
      <c r="M13" s="81" t="s">
        <v>47</v>
      </c>
      <c r="N13" s="81" t="s">
        <v>48</v>
      </c>
      <c r="O13" s="82"/>
      <c r="P13" s="82"/>
      <c r="Q13" s="82"/>
      <c r="R13" s="86"/>
      <c r="S13" s="86"/>
    </row>
    <row r="14" spans="1:19" s="3" customFormat="1" x14ac:dyDescent="0.25">
      <c r="A14" s="86" t="s">
        <v>312</v>
      </c>
      <c r="B14" s="86"/>
      <c r="C14" s="83">
        <v>3925000</v>
      </c>
      <c r="D14" s="83" t="s">
        <v>320</v>
      </c>
      <c r="E14" s="84" t="s">
        <v>320</v>
      </c>
      <c r="F14" s="87">
        <v>43511</v>
      </c>
      <c r="G14" s="82" t="s">
        <v>12</v>
      </c>
      <c r="H14" s="84">
        <v>3925000</v>
      </c>
      <c r="I14" s="84">
        <v>3925000</v>
      </c>
      <c r="J14" s="84">
        <f>H14-I14</f>
        <v>0</v>
      </c>
      <c r="K14" s="82" t="s">
        <v>318</v>
      </c>
      <c r="L14" s="82" t="s">
        <v>12</v>
      </c>
      <c r="M14" s="81" t="s">
        <v>47</v>
      </c>
      <c r="N14" s="81" t="s">
        <v>48</v>
      </c>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t="s">
        <v>47</v>
      </c>
      <c r="N15" s="81" t="s">
        <v>48</v>
      </c>
      <c r="O15" s="82"/>
      <c r="P15" s="82"/>
      <c r="Q15" s="82"/>
      <c r="R15" s="86"/>
      <c r="S15" s="86"/>
    </row>
    <row r="16" spans="1:19" s="3" customFormat="1" x14ac:dyDescent="0.25">
      <c r="A16" s="86" t="s">
        <v>313</v>
      </c>
      <c r="B16" s="86"/>
      <c r="C16" s="83">
        <v>1300000</v>
      </c>
      <c r="D16" s="83">
        <v>950000</v>
      </c>
      <c r="E16" s="84">
        <v>1046612.56</v>
      </c>
      <c r="F16" s="87">
        <v>46063</v>
      </c>
      <c r="G16" s="82" t="s">
        <v>12</v>
      </c>
      <c r="H16" s="84">
        <v>1300000</v>
      </c>
      <c r="I16" s="84">
        <v>1300000</v>
      </c>
      <c r="J16" s="84">
        <v>0</v>
      </c>
      <c r="K16" s="88" t="s">
        <v>315</v>
      </c>
      <c r="L16" s="82" t="s">
        <v>12</v>
      </c>
      <c r="M16" s="81" t="s">
        <v>47</v>
      </c>
      <c r="N16" s="81" t="s">
        <v>48</v>
      </c>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t="s">
        <v>314</v>
      </c>
      <c r="B18" s="86"/>
      <c r="C18" s="83">
        <v>410922</v>
      </c>
      <c r="D18" s="83">
        <v>410922</v>
      </c>
      <c r="E18" s="84">
        <v>468195</v>
      </c>
      <c r="F18" s="87">
        <v>45267</v>
      </c>
      <c r="G18" s="82" t="s">
        <v>13</v>
      </c>
      <c r="H18" s="84" t="s">
        <v>271</v>
      </c>
      <c r="I18" s="84" t="s">
        <v>271</v>
      </c>
      <c r="J18" s="84" t="s">
        <v>271</v>
      </c>
      <c r="K18" s="88" t="s">
        <v>316</v>
      </c>
      <c r="L18" s="82" t="s">
        <v>13</v>
      </c>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t="s">
        <v>321</v>
      </c>
      <c r="B20" s="86"/>
      <c r="C20" s="83">
        <v>1438282</v>
      </c>
      <c r="D20" s="83">
        <v>1438282</v>
      </c>
      <c r="E20" s="84">
        <v>1541137.27</v>
      </c>
      <c r="F20" s="87">
        <v>46237</v>
      </c>
      <c r="G20" s="82" t="s">
        <v>13</v>
      </c>
      <c r="H20" s="84">
        <v>1438282</v>
      </c>
      <c r="I20" s="84">
        <v>1438282</v>
      </c>
      <c r="J20" s="84">
        <v>0</v>
      </c>
      <c r="K20" s="88" t="s">
        <v>317</v>
      </c>
      <c r="L20" s="82" t="s">
        <v>13</v>
      </c>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f>-SUM(C10:C14,C16,C18,C20)</f>
        <v>-99894201</v>
      </c>
      <c r="D24" s="83">
        <f>SUM(D10:D13,D16,D18,D20)</f>
        <v>88885083.700000003</v>
      </c>
      <c r="E24" s="84">
        <f>SUM(E10:E13,E16,E18,E20)</f>
        <v>147176163.58000001</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zoomScale="85" zoomScaleNormal="85" workbookViewId="0">
      <selection activeCell="B23" sqref="B23"/>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Corsicana Independent School District</v>
      </c>
      <c r="C3" s="1"/>
      <c r="D3" s="1"/>
      <c r="E3" s="1"/>
      <c r="F3" s="1"/>
      <c r="H3" s="1"/>
      <c r="I3" s="1"/>
      <c r="J3" s="1"/>
      <c r="K3" s="1"/>
    </row>
    <row r="4" spans="1:11" x14ac:dyDescent="0.25">
      <c r="A4" s="14" t="s">
        <v>2</v>
      </c>
      <c r="B4" s="75">
        <f>IF(OR('1 - Contact Information'!B7="",'1 - Contact Information'!B7="(select)"),"",'1 - Contact Information'!B7)</f>
        <v>2019</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99894201</v>
      </c>
    </row>
    <row r="11" spans="1:11" x14ac:dyDescent="0.25">
      <c r="A11" s="58" t="s">
        <v>81</v>
      </c>
      <c r="B11" s="90">
        <v>88885084</v>
      </c>
    </row>
    <row r="12" spans="1:11" ht="31.5" x14ac:dyDescent="0.25">
      <c r="A12" s="58" t="s">
        <v>82</v>
      </c>
      <c r="B12" s="84">
        <v>147176164</v>
      </c>
    </row>
    <row r="13" spans="1:11" x14ac:dyDescent="0.25">
      <c r="A13" s="21"/>
      <c r="B13" s="21"/>
    </row>
    <row r="14" spans="1:11" ht="31.5" x14ac:dyDescent="0.25">
      <c r="A14" s="28" t="s">
        <v>224</v>
      </c>
      <c r="B14" s="29"/>
    </row>
    <row r="15" spans="1:11" x14ac:dyDescent="0.25">
      <c r="A15" s="57" t="s">
        <v>83</v>
      </c>
      <c r="B15" s="89">
        <v>99894201</v>
      </c>
    </row>
    <row r="16" spans="1:11" ht="31.5" x14ac:dyDescent="0.25">
      <c r="A16" s="58" t="s">
        <v>84</v>
      </c>
      <c r="B16" s="90">
        <v>88885084</v>
      </c>
    </row>
    <row r="17" spans="1:2" ht="31.5" x14ac:dyDescent="0.25">
      <c r="A17" s="58" t="s">
        <v>85</v>
      </c>
      <c r="B17" s="97">
        <v>147176164</v>
      </c>
    </row>
    <row r="18" spans="1:2" x14ac:dyDescent="0.25">
      <c r="A18" s="21"/>
      <c r="B18" s="21"/>
    </row>
    <row r="19" spans="1:2" ht="31.5" x14ac:dyDescent="0.25">
      <c r="A19" s="28" t="s">
        <v>223</v>
      </c>
      <c r="B19" s="31"/>
    </row>
    <row r="20" spans="1:2" x14ac:dyDescent="0.25">
      <c r="A20" s="57" t="s">
        <v>290</v>
      </c>
      <c r="B20" s="91">
        <v>30167</v>
      </c>
    </row>
    <row r="21" spans="1:2" x14ac:dyDescent="0.25">
      <c r="A21" s="57" t="s">
        <v>291</v>
      </c>
      <c r="B21" s="92">
        <v>2018</v>
      </c>
    </row>
    <row r="22" spans="1:2" ht="31.5" customHeight="1" x14ac:dyDescent="0.25">
      <c r="A22" s="57" t="s">
        <v>86</v>
      </c>
      <c r="B22" s="89">
        <v>3311.37</v>
      </c>
    </row>
    <row r="23" spans="1:2" ht="31.5" x14ac:dyDescent="0.25">
      <c r="A23" s="58" t="s">
        <v>87</v>
      </c>
      <c r="B23" s="90">
        <v>2946.43</v>
      </c>
    </row>
    <row r="24" spans="1:2" ht="47.25" customHeight="1" x14ac:dyDescent="0.25">
      <c r="A24" s="58" t="s">
        <v>88</v>
      </c>
      <c r="B24" s="90">
        <v>4878.71</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topLeftCell="A13"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Brian Farmer</cp:lastModifiedBy>
  <dcterms:created xsi:type="dcterms:W3CDTF">2017-01-13T17:49:37Z</dcterms:created>
  <dcterms:modified xsi:type="dcterms:W3CDTF">2020-02-11T22:22:30Z</dcterms:modified>
</cp:coreProperties>
</file>